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3590" windowHeight="4545" activeTab="0"/>
  </bookViews>
  <sheets>
    <sheet name="1" sheetId="1" r:id="rId1"/>
  </sheets>
  <definedNames>
    <definedName name="_xlnm.Print_Area" localSheetId="0">'1'!$A$1:$P$14</definedName>
  </definedNames>
  <calcPr fullCalcOnLoad="1"/>
</workbook>
</file>

<file path=xl/sharedStrings.xml><?xml version="1.0" encoding="utf-8"?>
<sst xmlns="http://schemas.openxmlformats.org/spreadsheetml/2006/main" count="62" uniqueCount="41">
  <si>
    <t>CPM</t>
  </si>
  <si>
    <t>CTR</t>
  </si>
  <si>
    <t>клики</t>
  </si>
  <si>
    <t>CPC</t>
  </si>
  <si>
    <t xml:space="preserve">Формат </t>
  </si>
  <si>
    <t>Регион</t>
  </si>
  <si>
    <t>Показов в неделю</t>
  </si>
  <si>
    <t>Общая стоимость за период</t>
  </si>
  <si>
    <t>Кол-во</t>
  </si>
  <si>
    <t>Ед. измерения</t>
  </si>
  <si>
    <t>Цена за единицу</t>
  </si>
  <si>
    <t xml:space="preserve">Даты размещения </t>
  </si>
  <si>
    <t>Кол-во показов</t>
  </si>
  <si>
    <t xml:space="preserve">Москва </t>
  </si>
  <si>
    <t>Тип размещения</t>
  </si>
  <si>
    <t>Место размещения и таргетинг</t>
  </si>
  <si>
    <t>ИТОГО</t>
  </si>
  <si>
    <t xml:space="preserve">прогноз эффективности </t>
  </si>
  <si>
    <t>расчет стоимости</t>
  </si>
  <si>
    <t xml:space="preserve"> </t>
  </si>
  <si>
    <t>Предложение по размещению рекламной кампании</t>
  </si>
  <si>
    <t>1 неделя</t>
  </si>
  <si>
    <t>240*400</t>
  </si>
  <si>
    <t>rabota.mail.ru, главная страница</t>
  </si>
  <si>
    <t>статика , 1/3 траффика</t>
  </si>
  <si>
    <t>Москва</t>
  </si>
  <si>
    <t>статика, 100 % траффика</t>
  </si>
  <si>
    <t>www.hh.ru, главная страница и страница расширенного поиска</t>
  </si>
  <si>
    <t>Тизер</t>
  </si>
  <si>
    <t>неделя</t>
  </si>
  <si>
    <t>07.10 -24.11</t>
  </si>
  <si>
    <t>28.10-10.11</t>
  </si>
  <si>
    <t>21.10-27.10</t>
  </si>
  <si>
    <t>21.10-27.10
04.11-10.11
18.11-24.11</t>
  </si>
  <si>
    <t xml:space="preserve">rabota.mail.ru
зона соискателя </t>
  </si>
  <si>
    <t>760*90
(перетяжка)</t>
  </si>
  <si>
    <t xml:space="preserve">07.10-13.10
28.10-10.11
18.11-24.11
</t>
  </si>
  <si>
    <t>240*200</t>
  </si>
  <si>
    <t>www.hh.ru, страницы кабинета соискателя</t>
  </si>
  <si>
    <t>14.10-20.10
28.10-17.11</t>
  </si>
  <si>
    <t>статика, 1/2 траффика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</si>
</sst>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20"/>
      <name val="Calibri"/>
      <family val="2"/>
    </font>
    <font>
      <b/>
      <sz val="20"/>
      <color indexed="8"/>
      <name val="Calibri"/>
      <family val="2"/>
    </font>
    <font>
      <sz val="20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63"/>
      <name val="Calibri"/>
      <family val="2"/>
    </font>
    <font>
      <b/>
      <sz val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3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right"/>
    </xf>
    <xf numFmtId="3" fontId="2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Border="1" applyAlignment="1">
      <alignment/>
    </xf>
    <xf numFmtId="0" fontId="20" fillId="36" borderId="0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wrapText="1"/>
    </xf>
    <xf numFmtId="0" fontId="49" fillId="33" borderId="0" xfId="0" applyFont="1" applyFill="1" applyAlignment="1">
      <alignment horizontal="right"/>
    </xf>
    <xf numFmtId="9" fontId="50" fillId="33" borderId="0" xfId="0" applyNumberFormat="1" applyFont="1" applyFill="1" applyAlignment="1">
      <alignment/>
    </xf>
    <xf numFmtId="0" fontId="29" fillId="33" borderId="10" xfId="52" applyFont="1" applyFill="1" applyBorder="1" applyAlignment="1">
      <alignment horizontal="center" vertical="center" wrapText="1"/>
      <protection/>
    </xf>
    <xf numFmtId="164" fontId="30" fillId="33" borderId="10" xfId="0" applyNumberFormat="1" applyFont="1" applyFill="1" applyBorder="1" applyAlignment="1">
      <alignment vertical="center"/>
    </xf>
    <xf numFmtId="3" fontId="30" fillId="33" borderId="12" xfId="0" applyNumberFormat="1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3" fontId="29" fillId="33" borderId="10" xfId="0" applyNumberFormat="1" applyFont="1" applyFill="1" applyBorder="1" applyAlignment="1">
      <alignment horizontal="center" vertical="center" wrapText="1"/>
    </xf>
    <xf numFmtId="14" fontId="29" fillId="33" borderId="10" xfId="0" applyNumberFormat="1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 wrapText="1"/>
    </xf>
    <xf numFmtId="3" fontId="29" fillId="33" borderId="12" xfId="0" applyNumberFormat="1" applyFont="1" applyFill="1" applyBorder="1" applyAlignment="1">
      <alignment horizontal="center" vertical="center" wrapText="1"/>
    </xf>
    <xf numFmtId="164" fontId="29" fillId="33" borderId="11" xfId="0" applyNumberFormat="1" applyFont="1" applyFill="1" applyBorder="1" applyAlignment="1">
      <alignment horizontal="center" vertical="center" wrapText="1"/>
    </xf>
    <xf numFmtId="10" fontId="29" fillId="33" borderId="10" xfId="0" applyNumberFormat="1" applyFont="1" applyFill="1" applyBorder="1" applyAlignment="1">
      <alignment horizontal="center" vertical="center" wrapText="1"/>
    </xf>
    <xf numFmtId="164" fontId="29" fillId="33" borderId="12" xfId="0" applyNumberFormat="1" applyFont="1" applyFill="1" applyBorder="1" applyAlignment="1">
      <alignment horizontal="center" vertical="center" wrapText="1"/>
    </xf>
    <xf numFmtId="164" fontId="30" fillId="33" borderId="11" xfId="0" applyNumberFormat="1" applyFont="1" applyFill="1" applyBorder="1" applyAlignment="1">
      <alignment horizontal="center" vertical="center" wrapText="1"/>
    </xf>
    <xf numFmtId="10" fontId="30" fillId="33" borderId="11" xfId="0" applyNumberFormat="1" applyFont="1" applyFill="1" applyBorder="1" applyAlignment="1">
      <alignment horizontal="center" vertical="center" wrapText="1"/>
    </xf>
    <xf numFmtId="3" fontId="30" fillId="33" borderId="11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right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15" xfId="0" applyFont="1" applyFill="1" applyBorder="1" applyAlignment="1">
      <alignment horizontal="right" vertical="center"/>
    </xf>
    <xf numFmtId="0" fontId="29" fillId="33" borderId="16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123825</xdr:rowOff>
    </xdr:from>
    <xdr:to>
      <xdr:col>1</xdr:col>
      <xdr:colOff>152400</xdr:colOff>
      <xdr:row>1</xdr:row>
      <xdr:rowOff>1019175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1"/>
  <sheetViews>
    <sheetView tabSelected="1" view="pageBreakPreview" zoomScale="70" zoomScaleNormal="70" zoomScaleSheetLayoutView="70" zoomScalePageLayoutView="0" workbookViewId="0" topLeftCell="A1">
      <selection activeCell="E11" sqref="E11"/>
    </sheetView>
  </sheetViews>
  <sheetFormatPr defaultColWidth="9.140625" defaultRowHeight="15"/>
  <cols>
    <col min="1" max="2" width="22.7109375" style="0" customWidth="1"/>
    <col min="3" max="3" width="25.140625" style="0" customWidth="1"/>
    <col min="4" max="4" width="18.00390625" style="0" customWidth="1"/>
    <col min="5" max="5" width="28.421875" style="0" customWidth="1"/>
    <col min="6" max="6" width="13.28125" style="0" customWidth="1"/>
    <col min="7" max="7" width="13.7109375" style="0" customWidth="1"/>
    <col min="8" max="8" width="15.28125" style="0" customWidth="1"/>
    <col min="9" max="9" width="12.28125" style="0" customWidth="1"/>
    <col min="10" max="10" width="14.7109375" style="0" customWidth="1"/>
    <col min="11" max="11" width="15.421875" style="0" customWidth="1"/>
    <col min="12" max="12" width="11.421875" style="0" customWidth="1"/>
    <col min="13" max="13" width="10.57421875" style="0" customWidth="1"/>
    <col min="14" max="14" width="12.00390625" style="0" customWidth="1"/>
    <col min="15" max="15" width="14.28125" style="0" customWidth="1"/>
  </cols>
  <sheetData>
    <row r="1" spans="1:17" ht="15.75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1"/>
      <c r="M1" s="1"/>
      <c r="N1" s="1"/>
      <c r="O1" s="1"/>
      <c r="P1" s="10"/>
      <c r="Q1" s="10"/>
    </row>
    <row r="2" spans="1:17" ht="82.5" customHeight="1">
      <c r="A2" s="1"/>
      <c r="B2" s="1"/>
      <c r="C2" s="37" t="s">
        <v>20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0"/>
      <c r="Q2" s="10"/>
    </row>
    <row r="3" spans="1:17" ht="26.25">
      <c r="A3" s="1"/>
      <c r="B3" s="1"/>
      <c r="C3" s="2"/>
      <c r="D3" s="2"/>
      <c r="E3" s="2"/>
      <c r="F3" s="2"/>
      <c r="G3" s="2"/>
      <c r="H3" s="10"/>
      <c r="I3" s="10"/>
      <c r="J3" s="10"/>
      <c r="K3" s="3"/>
      <c r="L3" s="11"/>
      <c r="M3" s="17"/>
      <c r="N3" s="18"/>
      <c r="O3" s="19" t="s">
        <v>19</v>
      </c>
      <c r="P3" s="10"/>
      <c r="Q3" s="10"/>
    </row>
    <row r="4" spans="1:17" ht="27" thickBot="1">
      <c r="A4" s="1"/>
      <c r="B4" s="1"/>
      <c r="C4" s="2"/>
      <c r="D4" s="2"/>
      <c r="E4" s="2"/>
      <c r="F4" s="2"/>
      <c r="G4" s="2"/>
      <c r="H4" s="10"/>
      <c r="I4" s="10"/>
      <c r="J4" s="10"/>
      <c r="K4" s="3"/>
      <c r="L4" s="11"/>
      <c r="M4" s="17"/>
      <c r="N4" s="18"/>
      <c r="O4" s="19"/>
      <c r="P4" s="10"/>
      <c r="Q4" s="10"/>
    </row>
    <row r="5" spans="1:15" s="1" customFormat="1" ht="15.75" customHeight="1">
      <c r="A5" s="41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41" t="s">
        <v>17</v>
      </c>
      <c r="M5" s="42"/>
      <c r="N5" s="42"/>
      <c r="O5" s="43"/>
    </row>
    <row r="6" spans="1:15" s="1" customFormat="1" ht="60.75" customHeight="1">
      <c r="A6" s="13" t="s">
        <v>4</v>
      </c>
      <c r="B6" s="5" t="s">
        <v>14</v>
      </c>
      <c r="C6" s="5" t="s">
        <v>15</v>
      </c>
      <c r="D6" s="5" t="s">
        <v>5</v>
      </c>
      <c r="E6" s="5" t="s">
        <v>11</v>
      </c>
      <c r="F6" s="5" t="s">
        <v>8</v>
      </c>
      <c r="G6" s="5" t="s">
        <v>9</v>
      </c>
      <c r="H6" s="5" t="s">
        <v>10</v>
      </c>
      <c r="I6" s="5" t="s">
        <v>6</v>
      </c>
      <c r="J6" s="5" t="s">
        <v>7</v>
      </c>
      <c r="K6" s="14" t="s">
        <v>12</v>
      </c>
      <c r="L6" s="15" t="s">
        <v>0</v>
      </c>
      <c r="M6" s="6" t="s">
        <v>1</v>
      </c>
      <c r="N6" s="6" t="s">
        <v>2</v>
      </c>
      <c r="O6" s="16" t="s">
        <v>3</v>
      </c>
    </row>
    <row r="7" spans="1:15" s="1" customFormat="1" ht="94.5" customHeight="1">
      <c r="A7" s="23" t="s">
        <v>22</v>
      </c>
      <c r="B7" s="20" t="s">
        <v>26</v>
      </c>
      <c r="C7" s="25" t="s">
        <v>34</v>
      </c>
      <c r="D7" s="26" t="s">
        <v>25</v>
      </c>
      <c r="E7" s="26" t="s">
        <v>30</v>
      </c>
      <c r="F7" s="27">
        <v>7</v>
      </c>
      <c r="G7" s="28" t="s">
        <v>21</v>
      </c>
      <c r="H7" s="29">
        <v>126000</v>
      </c>
      <c r="I7" s="27">
        <v>520000</v>
      </c>
      <c r="J7" s="29">
        <f>H7*F7</f>
        <v>882000</v>
      </c>
      <c r="K7" s="30">
        <f>I7*F7</f>
        <v>3640000</v>
      </c>
      <c r="L7" s="31">
        <f>J7/K7*1000</f>
        <v>242.30769230769232</v>
      </c>
      <c r="M7" s="32">
        <v>0.007</v>
      </c>
      <c r="N7" s="27">
        <f>M7*K7</f>
        <v>25480</v>
      </c>
      <c r="O7" s="33">
        <f>J7/N7</f>
        <v>34.61538461538461</v>
      </c>
    </row>
    <row r="8" spans="1:15" s="1" customFormat="1" ht="94.5" customHeight="1">
      <c r="A8" s="23" t="s">
        <v>22</v>
      </c>
      <c r="B8" s="24" t="s">
        <v>24</v>
      </c>
      <c r="C8" s="25" t="s">
        <v>23</v>
      </c>
      <c r="D8" s="26" t="s">
        <v>13</v>
      </c>
      <c r="E8" s="26" t="s">
        <v>30</v>
      </c>
      <c r="F8" s="27">
        <v>7</v>
      </c>
      <c r="G8" s="28" t="s">
        <v>21</v>
      </c>
      <c r="H8" s="29">
        <v>46200</v>
      </c>
      <c r="I8" s="27">
        <v>174000</v>
      </c>
      <c r="J8" s="29">
        <f aca="true" t="shared" si="0" ref="J8:J13">H8*F8</f>
        <v>323400</v>
      </c>
      <c r="K8" s="30">
        <f>I8*F8</f>
        <v>1218000</v>
      </c>
      <c r="L8" s="31">
        <f aca="true" t="shared" si="1" ref="L8:L13">J8/K8*1000</f>
        <v>265.51724137931035</v>
      </c>
      <c r="M8" s="32">
        <v>0.007</v>
      </c>
      <c r="N8" s="27">
        <f aca="true" t="shared" si="2" ref="N8:N13">M8*K8</f>
        <v>8526</v>
      </c>
      <c r="O8" s="33">
        <f aca="true" t="shared" si="3" ref="O8:O13">J8/N8</f>
        <v>37.93103448275862</v>
      </c>
    </row>
    <row r="9" spans="1:15" s="1" customFormat="1" ht="94.5" customHeight="1">
      <c r="A9" s="23" t="s">
        <v>22</v>
      </c>
      <c r="B9" s="24" t="s">
        <v>26</v>
      </c>
      <c r="C9" s="25" t="s">
        <v>27</v>
      </c>
      <c r="D9" s="26" t="s">
        <v>25</v>
      </c>
      <c r="E9" s="26" t="s">
        <v>31</v>
      </c>
      <c r="F9" s="27">
        <v>2</v>
      </c>
      <c r="G9" s="28" t="s">
        <v>21</v>
      </c>
      <c r="H9" s="29">
        <v>350000</v>
      </c>
      <c r="I9" s="27">
        <v>3000000</v>
      </c>
      <c r="J9" s="29">
        <f t="shared" si="0"/>
        <v>700000</v>
      </c>
      <c r="K9" s="30">
        <f>I9*F9</f>
        <v>6000000</v>
      </c>
      <c r="L9" s="31">
        <f t="shared" si="1"/>
        <v>116.66666666666667</v>
      </c>
      <c r="M9" s="32">
        <v>0.003</v>
      </c>
      <c r="N9" s="27">
        <f t="shared" si="2"/>
        <v>18000</v>
      </c>
      <c r="O9" s="33">
        <f t="shared" si="3"/>
        <v>38.888888888888886</v>
      </c>
    </row>
    <row r="10" spans="1:15" s="1" customFormat="1" ht="181.5" customHeight="1">
      <c r="A10" s="23" t="s">
        <v>28</v>
      </c>
      <c r="B10" s="24" t="s">
        <v>40</v>
      </c>
      <c r="C10" s="25" t="s">
        <v>27</v>
      </c>
      <c r="D10" s="26" t="s">
        <v>25</v>
      </c>
      <c r="E10" s="26" t="s">
        <v>33</v>
      </c>
      <c r="F10" s="27">
        <v>3</v>
      </c>
      <c r="G10" s="28" t="s">
        <v>21</v>
      </c>
      <c r="H10" s="29">
        <v>85400</v>
      </c>
      <c r="I10" s="27">
        <v>1300000</v>
      </c>
      <c r="J10" s="29">
        <f t="shared" si="0"/>
        <v>256200</v>
      </c>
      <c r="K10" s="30">
        <f>I10*F10</f>
        <v>3900000</v>
      </c>
      <c r="L10" s="31">
        <f t="shared" si="1"/>
        <v>65.6923076923077</v>
      </c>
      <c r="M10" s="32">
        <v>0.003</v>
      </c>
      <c r="N10" s="27">
        <f t="shared" si="2"/>
        <v>11700</v>
      </c>
      <c r="O10" s="33">
        <f t="shared" si="3"/>
        <v>21.897435897435898</v>
      </c>
    </row>
    <row r="11" spans="1:15" s="1" customFormat="1" ht="181.5" customHeight="1">
      <c r="A11" s="23" t="s">
        <v>35</v>
      </c>
      <c r="B11" s="24" t="s">
        <v>26</v>
      </c>
      <c r="C11" s="25" t="s">
        <v>27</v>
      </c>
      <c r="D11" s="26" t="s">
        <v>25</v>
      </c>
      <c r="E11" s="26" t="s">
        <v>36</v>
      </c>
      <c r="F11" s="27">
        <v>4</v>
      </c>
      <c r="G11" s="28" t="s">
        <v>29</v>
      </c>
      <c r="H11" s="29">
        <v>224000</v>
      </c>
      <c r="I11" s="27">
        <v>3000000</v>
      </c>
      <c r="J11" s="29">
        <f t="shared" si="0"/>
        <v>896000</v>
      </c>
      <c r="K11" s="30">
        <f>I11*F11</f>
        <v>12000000</v>
      </c>
      <c r="L11" s="31">
        <f t="shared" si="1"/>
        <v>74.66666666666667</v>
      </c>
      <c r="M11" s="32">
        <v>0.0025</v>
      </c>
      <c r="N11" s="27">
        <f t="shared" si="2"/>
        <v>30000</v>
      </c>
      <c r="O11" s="33">
        <f t="shared" si="3"/>
        <v>29.866666666666667</v>
      </c>
    </row>
    <row r="12" spans="1:15" s="1" customFormat="1" ht="181.5" customHeight="1">
      <c r="A12" s="23" t="s">
        <v>37</v>
      </c>
      <c r="B12" s="24" t="s">
        <v>26</v>
      </c>
      <c r="C12" s="25" t="s">
        <v>27</v>
      </c>
      <c r="D12" s="26" t="s">
        <v>25</v>
      </c>
      <c r="E12" s="26" t="s">
        <v>32</v>
      </c>
      <c r="F12" s="27">
        <v>1</v>
      </c>
      <c r="G12" s="28" t="s">
        <v>29</v>
      </c>
      <c r="H12" s="29">
        <v>133000</v>
      </c>
      <c r="I12" s="27">
        <v>3000000</v>
      </c>
      <c r="J12" s="29">
        <f t="shared" si="0"/>
        <v>133000</v>
      </c>
      <c r="K12" s="30">
        <f>I12*13</f>
        <v>39000000</v>
      </c>
      <c r="L12" s="31">
        <f t="shared" si="1"/>
        <v>3.4102564102564106</v>
      </c>
      <c r="M12" s="32">
        <v>0.001</v>
      </c>
      <c r="N12" s="27">
        <f t="shared" si="2"/>
        <v>39000</v>
      </c>
      <c r="O12" s="33">
        <f t="shared" si="3"/>
        <v>3.41025641025641</v>
      </c>
    </row>
    <row r="13" spans="1:15" s="1" customFormat="1" ht="143.25" customHeight="1">
      <c r="A13" s="23" t="s">
        <v>22</v>
      </c>
      <c r="B13" s="24" t="s">
        <v>26</v>
      </c>
      <c r="C13" s="25" t="s">
        <v>38</v>
      </c>
      <c r="D13" s="26" t="s">
        <v>25</v>
      </c>
      <c r="E13" s="26" t="s">
        <v>39</v>
      </c>
      <c r="F13" s="27">
        <v>4</v>
      </c>
      <c r="G13" s="28" t="s">
        <v>29</v>
      </c>
      <c r="H13" s="29">
        <v>133000</v>
      </c>
      <c r="I13" s="27">
        <v>5000000</v>
      </c>
      <c r="J13" s="29">
        <f t="shared" si="0"/>
        <v>532000</v>
      </c>
      <c r="K13" s="30">
        <f>I13*13</f>
        <v>65000000</v>
      </c>
      <c r="L13" s="31">
        <f t="shared" si="1"/>
        <v>8.184615384615384</v>
      </c>
      <c r="M13" s="32">
        <v>0.001</v>
      </c>
      <c r="N13" s="27">
        <f t="shared" si="2"/>
        <v>65000</v>
      </c>
      <c r="O13" s="33">
        <f t="shared" si="3"/>
        <v>8.184615384615384</v>
      </c>
    </row>
    <row r="14" spans="1:15" s="1" customFormat="1" ht="36.75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40"/>
      <c r="J14" s="21">
        <f>SUM(J7:J13)</f>
        <v>3722600</v>
      </c>
      <c r="K14" s="22">
        <f>SUM(K7:K13)</f>
        <v>130758000</v>
      </c>
      <c r="L14" s="34">
        <f>(L7+L8+L9+L10+L11+L12+L13)/7</f>
        <v>110.92077807250223</v>
      </c>
      <c r="M14" s="35">
        <f>(M7+M8+M9+M10+M11+M12+M13)/7</f>
        <v>0.0035</v>
      </c>
      <c r="N14" s="36">
        <f>(N7+N8+N9+N10+N11+N12+N13)/7</f>
        <v>28243.714285714286</v>
      </c>
      <c r="O14" s="34">
        <f>(O7+O8+O9+O10+O11+O12+O13)/7</f>
        <v>24.97061176371521</v>
      </c>
    </row>
    <row r="15" spans="1:15" s="1" customFormat="1" ht="15">
      <c r="A15" s="10"/>
      <c r="B15" s="10"/>
      <c r="C15" s="10"/>
      <c r="D15" s="10"/>
      <c r="E15" s="10"/>
      <c r="F15" s="10"/>
      <c r="G15" s="10"/>
      <c r="H15" s="10"/>
      <c r="I15"/>
      <c r="J15"/>
      <c r="K15" s="10"/>
      <c r="L15" s="10"/>
      <c r="M15"/>
      <c r="N15" s="10"/>
      <c r="O15" s="10"/>
    </row>
    <row r="16" spans="4:6" s="1" customFormat="1" ht="23.25">
      <c r="D16" s="8"/>
      <c r="E16" s="8"/>
      <c r="F16" s="9"/>
    </row>
    <row r="17" spans="4:6" s="1" customFormat="1" ht="23.25">
      <c r="D17" s="8"/>
      <c r="E17" s="8"/>
      <c r="F17" s="7"/>
    </row>
    <row r="18" spans="4:6" s="1" customFormat="1" ht="23.25">
      <c r="D18" s="8"/>
      <c r="E18" s="8"/>
      <c r="F18" s="7"/>
    </row>
    <row r="19" spans="4:10" s="1" customFormat="1" ht="21">
      <c r="D19" s="8"/>
      <c r="E19" s="8"/>
      <c r="J19" s="4"/>
    </row>
    <row r="20" s="1" customFormat="1" ht="12.75"/>
    <row r="21" spans="4:5" s="1" customFormat="1" ht="15.75">
      <c r="D21" s="12"/>
      <c r="E21" s="12"/>
    </row>
    <row r="22" spans="4:5" s="1" customFormat="1" ht="15.75">
      <c r="D22" s="12"/>
      <c r="E22" s="12"/>
    </row>
    <row r="23" spans="4:5" s="1" customFormat="1" ht="15.75">
      <c r="D23" s="12"/>
      <c r="E23" s="12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</sheetData>
  <sheetProtection/>
  <mergeCells count="4">
    <mergeCell ref="C2:O2"/>
    <mergeCell ref="A14:I14"/>
    <mergeCell ref="L5:O5"/>
    <mergeCell ref="A5:K5"/>
  </mergeCells>
  <printOptions/>
  <pageMargins left="0.7" right="0.7" top="0.75" bottom="0.75" header="0.3" footer="0.3"/>
  <pageSetup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Грачёва</dc:creator>
  <cp:keywords/>
  <dc:description/>
  <cp:lastModifiedBy>Грачева Ирина</cp:lastModifiedBy>
  <cp:lastPrinted>2011-04-28T09:50:24Z</cp:lastPrinted>
  <dcterms:created xsi:type="dcterms:W3CDTF">2010-02-09T10:12:17Z</dcterms:created>
  <dcterms:modified xsi:type="dcterms:W3CDTF">2014-03-18T06:48:20Z</dcterms:modified>
  <cp:category/>
  <cp:version/>
  <cp:contentType/>
  <cp:contentStatus/>
</cp:coreProperties>
</file>